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B je Bestellu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0 %"/>
    <numFmt numFmtId="165" formatCode="#,##0.00 €"/>
    <numFmt numFmtId="166" formatCode="0.0 %"/>
    <numFmt numFmtId="167" formatCode="#,##0 €"/>
    <numFmt numFmtId="168" formatCode="#,##0.0"/>
  </numFmts>
  <fonts count="5">
    <font>
      <name val="Calibri"/>
      <family val="2"/>
      <color theme="1"/>
      <sz val="11"/>
      <scheme val="minor"/>
    </font>
    <font>
      <b val="1"/>
      <sz val="14"/>
    </font>
    <font>
      <i val="1"/>
      <color rgb="0064748B"/>
    </font>
    <font>
      <b val="1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FFF4B8"/>
      </patternFill>
    </fill>
    <fill>
      <patternFill patternType="solid">
        <fgColor rgb="000F172A"/>
      </patternFill>
    </fill>
    <fill>
      <patternFill patternType="solid">
        <fgColor rgb="00EAF3FE"/>
      </patternFill>
    </fill>
  </fills>
  <borders count="2">
    <border>
      <left/>
      <right/>
      <top/>
      <bottom/>
      <diagonal/>
    </border>
    <border>
      <left style="thin">
        <color rgb="00DBE2EA"/>
      </left>
      <right style="thin">
        <color rgb="00DBE2EA"/>
      </right>
      <top style="thin">
        <color rgb="00DBE2EA"/>
      </top>
      <bottom style="thin">
        <color rgb="00DBE2EA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164" fontId="0" fillId="2" borderId="1" pivotButton="0" quotePrefix="0" xfId="0"/>
    <xf numFmtId="165" fontId="0" fillId="2" borderId="1" pivotButton="0" quotePrefix="0" xfId="0"/>
    <xf numFmtId="166" fontId="0" fillId="2" borderId="1" pivotButton="0" quotePrefix="0" xfId="0"/>
    <xf numFmtId="167" fontId="0" fillId="2" borderId="1" pivotButton="0" quotePrefix="0" xfId="0"/>
    <xf numFmtId="0" fontId="4" fillId="3" borderId="1" applyAlignment="1" pivotButton="0" quotePrefix="0" xfId="0">
      <alignment horizontal="center"/>
    </xf>
    <xf numFmtId="0" fontId="0" fillId="0" borderId="1" pivotButton="0" quotePrefix="0" xfId="0"/>
    <xf numFmtId="165" fontId="0" fillId="0" borderId="1" pivotButton="0" quotePrefix="0" xfId="0"/>
    <xf numFmtId="0" fontId="3" fillId="4" borderId="1" pivotButton="0" quotePrefix="0" xfId="0"/>
    <xf numFmtId="165" fontId="3" fillId="4" borderId="1" pivotButton="0" quotePrefix="0" xfId="0"/>
    <xf numFmtId="166" fontId="0" fillId="0" borderId="1" pivotButton="0" quotePrefix="0" xfId="0"/>
    <xf numFmtId="3" fontId="0" fillId="0" borderId="1" pivotButton="0" quotePrefix="0" xfId="0"/>
    <xf numFmtId="168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31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2" customWidth="1" min="1" max="1"/>
    <col width="18" customWidth="1" min="2" max="2"/>
    <col width="18" customWidth="1" min="3" max="3"/>
    <col width="18" customWidth="1" min="4" max="4"/>
  </cols>
  <sheetData>
    <row r="1">
      <c r="A1" s="1" t="inlineStr">
        <is>
          <t>Deckungsbeitrag je Bestellung im Onlinehandel – Vorlage</t>
        </is>
      </c>
    </row>
    <row r="2">
      <c r="A2" s="2" t="inlineStr">
        <is>
          <t>Gelbe Felder anpassen. Alle anderen Zellen rechnen automatisch.</t>
        </is>
      </c>
    </row>
    <row r="4">
      <c r="A4" s="3" t="inlineStr">
        <is>
          <t>Annahmen</t>
        </is>
      </c>
    </row>
    <row r="5">
      <c r="A5" t="inlineStr">
        <is>
          <t>Umsatzsteuersatz</t>
        </is>
      </c>
      <c r="B5" s="4" t="n">
        <v>0.19</v>
      </c>
    </row>
    <row r="6">
      <c r="A6" t="inlineStr">
        <is>
          <t>Wareneinsatz in % vom Netto-Erlös</t>
        </is>
      </c>
      <c r="B6" s="4" t="n">
        <v>0.4</v>
      </c>
    </row>
    <row r="7">
      <c r="A7" t="inlineStr">
        <is>
          <t>Versand je Bestellung (€)</t>
        </is>
      </c>
      <c r="B7" s="5" t="n">
        <v>4.2</v>
      </c>
    </row>
    <row r="8">
      <c r="A8" t="inlineStr">
        <is>
          <t>Verpackung je Bestellung (€)</t>
        </is>
      </c>
      <c r="B8" s="5" t="n">
        <v>0.45</v>
      </c>
    </row>
    <row r="9">
      <c r="A9" t="inlineStr">
        <is>
          <t>Zahlartgebühr in % vom Brutto</t>
        </is>
      </c>
      <c r="B9" s="6" t="n">
        <v>0.019</v>
      </c>
    </row>
    <row r="10">
      <c r="A10" t="inlineStr">
        <is>
          <t>Zahlartgebühr fix je Bestellung (€)</t>
        </is>
      </c>
      <c r="B10" s="5" t="n">
        <v>0.35</v>
      </c>
    </row>
    <row r="11">
      <c r="A11" t="inlineStr">
        <is>
          <t>Retourenquote</t>
        </is>
      </c>
      <c r="B11" s="4" t="n">
        <v>0.08</v>
      </c>
    </row>
    <row r="12">
      <c r="A12" t="inlineStr">
        <is>
          <t>Kosten je Retoure (€)</t>
        </is>
      </c>
      <c r="B12" s="5" t="n">
        <v>7.2</v>
      </c>
    </row>
    <row r="13">
      <c r="A13" t="inlineStr">
        <is>
          <t>Werbekosten je Bestellung (€)</t>
        </is>
      </c>
      <c r="B13" s="5" t="n">
        <v>5.5</v>
      </c>
    </row>
    <row r="14">
      <c r="A14" t="inlineStr">
        <is>
          <t>Fixkosten je Monat (€)</t>
        </is>
      </c>
      <c r="B14" s="7" t="n">
        <v>3500</v>
      </c>
    </row>
    <row r="16">
      <c r="A16" s="3" t="inlineStr">
        <is>
          <t>Rechnung je Bestellung</t>
        </is>
      </c>
    </row>
    <row r="17">
      <c r="A17" s="8" t="inlineStr">
        <is>
          <t>Posten</t>
        </is>
      </c>
      <c r="B17" s="8" t="inlineStr">
        <is>
          <t>Warenkorb 1</t>
        </is>
      </c>
      <c r="C17" s="8" t="inlineStr">
        <is>
          <t>Warenkorb 2</t>
        </is>
      </c>
      <c r="D17" s="8" t="inlineStr">
        <is>
          <t>Warenkorb 3</t>
        </is>
      </c>
    </row>
    <row r="18">
      <c r="A18" s="9" t="inlineStr">
        <is>
          <t>Warenkorbwert (brutto)</t>
        </is>
      </c>
      <c r="B18" s="5" t="n">
        <v>29.9</v>
      </c>
      <c r="C18" s="5" t="n">
        <v>59.9</v>
      </c>
      <c r="D18" s="5" t="n">
        <v>99.90000000000001</v>
      </c>
    </row>
    <row r="19">
      <c r="A19" s="9" t="inlineStr">
        <is>
          <t>abzgl. Umsatzsteuer</t>
        </is>
      </c>
      <c r="B19" s="10">
        <f>B18-B20</f>
        <v/>
      </c>
      <c r="C19" s="10">
        <f>C18-C20</f>
        <v/>
      </c>
      <c r="D19" s="10">
        <f>D18-D20</f>
        <v/>
      </c>
    </row>
    <row r="20">
      <c r="A20" s="11" t="inlineStr">
        <is>
          <t>= Netto-Erlös</t>
        </is>
      </c>
      <c r="B20" s="12">
        <f>B18/(1+$B$5)</f>
        <v/>
      </c>
      <c r="C20" s="12">
        <f>C18/(1+$B$5)</f>
        <v/>
      </c>
      <c r="D20" s="12">
        <f>D18/(1+$B$5)</f>
        <v/>
      </c>
    </row>
    <row r="21">
      <c r="A21" s="9" t="inlineStr">
        <is>
          <t>Wareneinsatz</t>
        </is>
      </c>
      <c r="B21" s="10">
        <f>B20*$B$6</f>
        <v/>
      </c>
      <c r="C21" s="10">
        <f>C20*$B$6</f>
        <v/>
      </c>
      <c r="D21" s="10">
        <f>D20*$B$6</f>
        <v/>
      </c>
    </row>
    <row r="22">
      <c r="A22" s="9" t="inlineStr">
        <is>
          <t>Versand + Verpackung</t>
        </is>
      </c>
      <c r="B22" s="10">
        <f>$B$7+$B$8</f>
        <v/>
      </c>
      <c r="C22" s="10">
        <f>$B$7+$B$8</f>
        <v/>
      </c>
      <c r="D22" s="10">
        <f>$B$7+$B$8</f>
        <v/>
      </c>
    </row>
    <row r="23">
      <c r="A23" s="9" t="inlineStr">
        <is>
          <t>Zahlartgebühr</t>
        </is>
      </c>
      <c r="B23" s="10">
        <f>B18*$B$9+$B$10</f>
        <v/>
      </c>
      <c r="C23" s="10">
        <f>C18*$B$9+$B$10</f>
        <v/>
      </c>
      <c r="D23" s="10">
        <f>D18*$B$9+$B$10</f>
        <v/>
      </c>
    </row>
    <row r="24">
      <c r="A24" s="9" t="inlineStr">
        <is>
          <t>Retourenanteil</t>
        </is>
      </c>
      <c r="B24" s="10">
        <f>$B$11*$B$12</f>
        <v/>
      </c>
      <c r="C24" s="10">
        <f>$B$11*$B$12</f>
        <v/>
      </c>
      <c r="D24" s="10">
        <f>$B$11*$B$12</f>
        <v/>
      </c>
    </row>
    <row r="25">
      <c r="A25" s="9" t="inlineStr">
        <is>
          <t>Werbekosten je Bestellung</t>
        </is>
      </c>
      <c r="B25" s="10">
        <f>$B$13</f>
        <v/>
      </c>
      <c r="C25" s="10">
        <f>$B$13</f>
        <v/>
      </c>
      <c r="D25" s="10">
        <f>$B$13</f>
        <v/>
      </c>
    </row>
    <row r="26">
      <c r="A26" s="11" t="inlineStr">
        <is>
          <t>= Variable Kosten gesamt</t>
        </is>
      </c>
      <c r="B26" s="12">
        <f>SUM(B21:B25)</f>
        <v/>
      </c>
      <c r="C26" s="12">
        <f>SUM(C21:C25)</f>
        <v/>
      </c>
      <c r="D26" s="12">
        <f>SUM(D21:D25)</f>
        <v/>
      </c>
    </row>
    <row r="27">
      <c r="A27" s="11" t="inlineStr">
        <is>
          <t>= Deckungsbeitrag je Bestellung</t>
        </is>
      </c>
      <c r="B27" s="12">
        <f>B20-B26</f>
        <v/>
      </c>
      <c r="C27" s="12">
        <f>C20-C26</f>
        <v/>
      </c>
      <c r="D27" s="12">
        <f>D20-D26</f>
        <v/>
      </c>
    </row>
    <row r="28">
      <c r="A28" s="9" t="inlineStr">
        <is>
          <t>Deckungsbeitrag in % vom Netto-Erlös</t>
        </is>
      </c>
      <c r="B28" s="13">
        <f>IF(B20=0,0,B27/B20)</f>
        <v/>
      </c>
      <c r="C28" s="13">
        <f>IF(C20=0,0,C27/C20)</f>
        <v/>
      </c>
      <c r="D28" s="13">
        <f>IF(D20=0,0,D27/D20)</f>
        <v/>
      </c>
    </row>
    <row r="29">
      <c r="A29" s="9" t="inlineStr">
        <is>
          <t>Variable Kosten in % vom Netto-Erlös</t>
        </is>
      </c>
      <c r="B29" s="13">
        <f>IF(B20=0,0,B26/B20)</f>
        <v/>
      </c>
      <c r="C29" s="13">
        <f>IF(C20=0,0,C26/C20)</f>
        <v/>
      </c>
      <c r="D29" s="13">
        <f>IF(D20=0,0,D26/D20)</f>
        <v/>
      </c>
    </row>
    <row r="30">
      <c r="A30" s="9" t="inlineStr">
        <is>
          <t>Break-even-Bestellungen je Monat</t>
        </is>
      </c>
      <c r="B30" s="14">
        <f>IF(B27&lt;=0,"kein Break-even",$B$14/B27)</f>
        <v/>
      </c>
      <c r="C30" s="14">
        <f>IF(C27&lt;=0,"kein Break-even",$B$14/C27)</f>
        <v/>
      </c>
      <c r="D30" s="14">
        <f>IF(D27&lt;=0,"kein Break-even",$B$14/D27)</f>
        <v/>
      </c>
    </row>
    <row r="31">
      <c r="A31" s="9" t="inlineStr">
        <is>
          <t>Break-even-Bestellungen je Tag (30 Tage)</t>
        </is>
      </c>
      <c r="B31" s="15">
        <f>IF(B27&lt;=0,"–",$B$14/B27/30)</f>
        <v/>
      </c>
      <c r="C31" s="15">
        <f>IF(C27&lt;=0,"–",$B$14/C27/30)</f>
        <v/>
      </c>
      <c r="D31" s="15">
        <f>IF(D27&lt;=0,"–",$B$14/D27/30)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2026-09-08T15:52:56Z</dcterms:created>
  <dcterms:modified xsi:type="dcterms:W3CDTF">2026-09-11T09:49:58Z</dcterms:modified>
</cp:coreProperties>
</file>